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Infermeria\ACM 25_932 Sondes tubs i cànules\Contractacions\Esborranys\DOC CAST\Ofertes econòmiques\"/>
    </mc:Choice>
  </mc:AlternateContent>
  <xr:revisionPtr revIDLastSave="0" documentId="13_ncr:1_{C3870525-9A5D-47A2-9083-5877DBCB376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 LOTE 2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R24" i="1" l="1"/>
  <c r="P24" i="1"/>
  <c r="Q24" i="1" s="1"/>
  <c r="K24" i="1"/>
  <c r="R25" i="1"/>
  <c r="P25" i="1"/>
  <c r="Q25" i="1" s="1"/>
  <c r="K25" i="1"/>
  <c r="R23" i="1"/>
  <c r="P23" i="1"/>
  <c r="Q23" i="1" s="1"/>
  <c r="K23" i="1"/>
  <c r="R26" i="1"/>
  <c r="P26" i="1"/>
  <c r="Q26" i="1" s="1"/>
  <c r="K26" i="1"/>
  <c r="R22" i="1"/>
  <c r="K22" i="1"/>
  <c r="P22" i="1"/>
  <c r="Q22" i="1" s="1"/>
  <c r="K30" i="1" l="1"/>
  <c r="K32" i="1" s="1"/>
  <c r="S24" i="1"/>
  <c r="Q30" i="1"/>
  <c r="Q32" i="1" s="1"/>
  <c r="S23" i="1"/>
  <c r="S26" i="1"/>
  <c r="S25" i="1"/>
  <c r="S22" i="1"/>
  <c r="S30" i="1" l="1"/>
  <c r="S32" i="1" s="1"/>
</calcChain>
</file>

<file path=xl/sharedStrings.xml><?xml version="1.0" encoding="utf-8"?>
<sst xmlns="http://schemas.openxmlformats.org/spreadsheetml/2006/main" count="68" uniqueCount="59">
  <si>
    <t>LOTE</t>
  </si>
  <si>
    <t>DENOMINACIÓN ARTÍCULO LICITADOR</t>
  </si>
  <si>
    <t>REFERENCIA ARTÍCULO LICITADOR</t>
  </si>
  <si>
    <t>TIPO IVA</t>
  </si>
  <si>
    <t>% RAPPEL OFERTA</t>
  </si>
  <si>
    <t>BASE IMPONIBLE TOTAL (Descontado rappel)</t>
  </si>
  <si>
    <t>UNIDAD DE MEDIDA (UM)</t>
  </si>
  <si>
    <t>BASE IMPONIBLE MÁXIMA TOTAL</t>
  </si>
  <si>
    <t>DESCRIPCIÓN DEL ARTÍCULO</t>
  </si>
  <si>
    <t>TÍTULO DEL EXPEDIENTE:</t>
  </si>
  <si>
    <t>NÚMERO DE EXPEDIENTE:</t>
  </si>
  <si>
    <t>DATOS DEL FIRMANTE</t>
  </si>
  <si>
    <t>NOMBRE Y APELLIDOS</t>
  </si>
  <si>
    <t>CÓDIGO POSTAL</t>
  </si>
  <si>
    <t>CARGO</t>
  </si>
  <si>
    <t>LOCALIDAD</t>
  </si>
  <si>
    <t>NO</t>
  </si>
  <si>
    <t>FECHA</t>
  </si>
  <si>
    <t xml:space="preserve"> ANEXO DE CUMPLIMENTACIÓN OBLIGATORIA DE OFERTA ECONÓMICA</t>
  </si>
  <si>
    <t>UNIDADES DE LA PRESENTACIÓN MÍNIMA</t>
  </si>
  <si>
    <t>BASE IMPONIBLE TOTAL REAL(Descontado rappel)</t>
  </si>
  <si>
    <t>Nº UM NECESARIAS PARA CUBRIR CONSUMO ANUAL</t>
  </si>
  <si>
    <t>INSTRUCCIONES CUMPLIMENTACIÓN ANEXO DE OFERTA ECONÓMICA</t>
  </si>
  <si>
    <t>Sólo se pueden completar los campos vacíos y sin sombreado.</t>
  </si>
  <si>
    <t>IMPORTE OFERTA</t>
  </si>
  <si>
    <t>IMPORTE HOMOGENEIZADO</t>
  </si>
  <si>
    <r>
      <t xml:space="preserve"> DENOMINACIÓN ARTÍCULO LICITADOR:</t>
    </r>
    <r>
      <rPr>
        <sz val="12"/>
        <rFont val="Arial"/>
        <family val="2"/>
      </rPr>
      <t>Nombre comercial del artículo.</t>
    </r>
  </si>
  <si>
    <r>
      <t>REFERENCIA ARTÍCULO LICITADOR:</t>
    </r>
    <r>
      <rPr>
        <sz val="12"/>
        <rFont val="Arial"/>
        <family val="2"/>
      </rPr>
      <t>Es su referencia. En el caso de fármacos, es el Código Nacional.</t>
    </r>
  </si>
  <si>
    <r>
      <t xml:space="preserve"> UNIDADES DE LA PRESENTACIÓN MÍNIMA:</t>
    </r>
    <r>
      <rPr>
        <sz val="12"/>
        <rFont val="Arial"/>
        <family val="2"/>
      </rPr>
      <t>Número de unidades que contiene una Unidad Mínima de Venta (sólo cantidad: 1, 50, 100, 200, etc.).</t>
    </r>
  </si>
  <si>
    <r>
      <t xml:space="preserve"> TIPO IVA:</t>
    </r>
    <r>
      <rPr>
        <sz val="12"/>
        <rFont val="Arial"/>
        <family val="2"/>
      </rPr>
      <t>Porcentaje correspondiente al tipo de IVA (no incluir símbolo %, es automático).</t>
    </r>
  </si>
  <si>
    <t>Presentación obligatoria de este Anexo en .pdf con firma digital y archivo excel no protegido y sin modificar el formato establecido.</t>
  </si>
  <si>
    <t>BASE IMPONIBLE MAXIMA POR UM (PRECIO UNITARIO)</t>
  </si>
  <si>
    <t>LICITADOR E IDENTIFICACIÓN DE LA OFERTA</t>
  </si>
  <si>
    <t>EMPRESA</t>
  </si>
  <si>
    <t>FAX</t>
  </si>
  <si>
    <t>DOMICILIO</t>
  </si>
  <si>
    <t>TELÉFONO</t>
  </si>
  <si>
    <t>E-Mail</t>
  </si>
  <si>
    <t>CIF/NIF</t>
  </si>
  <si>
    <t>OFERTA BASE (Si procede, marcar con X)</t>
  </si>
  <si>
    <t>SÍ</t>
  </si>
  <si>
    <t xml:space="preserve"> FIRMA Y SELLO</t>
  </si>
  <si>
    <t>VARIANTE Nº (Si procede)</t>
  </si>
  <si>
    <t>CONSUMO APROX ANUAL</t>
  </si>
  <si>
    <t>CÓDIGO HSP</t>
  </si>
  <si>
    <t>TOTAL ANUAL</t>
  </si>
  <si>
    <r>
      <t xml:space="preserve"> BASE IMPONIBLE UNIDAD MÍNIMA DE VENTA:</t>
    </r>
    <r>
      <rPr>
        <sz val="12"/>
        <rFont val="Arial"/>
        <family val="2"/>
      </rPr>
      <t xml:space="preserve"> Precio de la unidad mínima de venta</t>
    </r>
    <r>
      <rPr>
        <b/>
        <u/>
        <sz val="12"/>
        <rFont val="Arial"/>
        <family val="2"/>
      </rPr>
      <t>sin impuestos</t>
    </r>
    <r>
      <rPr>
        <sz val="12"/>
        <rFont val="Arial"/>
        <family val="2"/>
      </rPr>
      <t xml:space="preserve"> Los precios deben ofertarse en formato numérico con</t>
    </r>
    <r>
      <rPr>
        <b/>
        <u/>
        <sz val="12"/>
        <rFont val="Arial"/>
        <family val="2"/>
      </rPr>
      <t>dos decimales</t>
    </r>
    <r>
      <rPr>
        <sz val="12"/>
        <rFont val="Arial"/>
        <family val="2"/>
      </rPr>
      <t>. No debe indicarse el símbolo de moneda (€). Los signos de puntuación serán: por miles el punto.</t>
    </r>
  </si>
  <si>
    <r>
      <t xml:space="preserve"> BASE IMPONIBLE UNIDAD MÍNIMA DE VENTA</t>
    </r>
    <r>
      <rPr>
        <b/>
        <sz val="10"/>
        <color rgb="FFFF0000"/>
        <rFont val="Arial"/>
        <family val="2"/>
      </rPr>
      <t>(dos decimales)</t>
    </r>
  </si>
  <si>
    <t>BASE IMPONIBLE POR UM (PRECIO UNITARIO PEDIDO)</t>
  </si>
  <si>
    <t>TOTAL PRESUPUESTO BASE LICITACIÓN (2 AÑOS)</t>
  </si>
  <si>
    <t xml:space="preserve"> ACM 25/932</t>
  </si>
  <si>
    <t>Tubo endotraqueal electromiografía 6mm</t>
  </si>
  <si>
    <t>Tubo endotraquel electromiografía 6,5mm</t>
  </si>
  <si>
    <t>Tubo endotraquel electromiografía 7mm</t>
  </si>
  <si>
    <t>Tubo endotraquel electromiografía 7,5mm</t>
  </si>
  <si>
    <t>Tubo endotraquel electromiografía 8mm</t>
  </si>
  <si>
    <t xml:space="preserve"> SUMINISTRO DE SONDAS TUBOS Y CÁNULAS PARA LA FUNDACIÓN DE GESTIÓN SANITARIA DEL HOSPITAL DE LA SANTA CREU I SANT PAU</t>
  </si>
  <si>
    <t>BASE IMPONIBLE UNIDAD MÍNIMA DE VENTA OFERTADA NETA (Descontado rappel)</t>
  </si>
  <si>
    <t>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</si>
</sst>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</cellStyleXfs>
  <cellXfs count="179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0" fontId="47" fillId="0" borderId="0" xfId="0" applyFont="1" applyFill="1" applyBorder="1" applyAlignment="1" applyProtection="1">
      <alignment horizontal="center" vertical="center" wrapText="1"/>
      <protection locked="0"/>
    </xf>
    <xf numFmtId="0" fontId="47" fillId="0" borderId="0" xfId="0" applyFont="1" applyFill="1" applyBorder="1" applyAlignment="1" applyProtection="1">
      <alignment horizontal="center"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1" xfId="0" applyFont="1" applyFill="1" applyBorder="1" applyAlignment="1" applyProtection="1">
      <alignment horizontal="center" vertical="center" wrapText="1"/>
      <protection locked="0"/>
    </xf>
    <xf numFmtId="0" fontId="47" fillId="60" borderId="48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0" fontId="1" fillId="0" borderId="0" xfId="2" applyBorder="1"/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60" borderId="53" xfId="2" applyFont="1" applyFill="1" applyBorder="1" applyAlignment="1" applyProtection="1">
      <alignment vertical="center"/>
    </xf>
    <xf numFmtId="0" fontId="7" fillId="0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textRotation="180" wrapText="1"/>
    </xf>
    <xf numFmtId="0" fontId="7" fillId="60" borderId="54" xfId="2" applyFont="1" applyFill="1" applyBorder="1" applyAlignment="1">
      <alignment vertical="center" wrapText="1"/>
    </xf>
    <xf numFmtId="0" fontId="7" fillId="63" borderId="54" xfId="2" applyFont="1" applyFill="1" applyBorder="1" applyAlignment="1">
      <alignment vertical="center" wrapText="1"/>
    </xf>
    <xf numFmtId="0" fontId="7" fillId="64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wrapText="1"/>
    </xf>
    <xf numFmtId="0" fontId="7" fillId="0" borderId="41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5" xfId="2" applyFont="1" applyFill="1" applyBorder="1" applyAlignment="1">
      <alignment vertical="center" wrapText="1"/>
    </xf>
    <xf numFmtId="0" fontId="1" fillId="60" borderId="3" xfId="2" applyFont="1" applyFill="1" applyBorder="1" applyAlignment="1" applyProtection="1">
      <alignment horizontal="center" vertical="center" wrapText="1"/>
    </xf>
    <xf numFmtId="0" fontId="8" fillId="0" borderId="3" xfId="2" applyFont="1" applyBorder="1"/>
    <xf numFmtId="0" fontId="8" fillId="0" borderId="3" xfId="2" applyFont="1" applyBorder="1" applyAlignment="1">
      <alignment horizontal="center" vertical="center"/>
    </xf>
    <xf numFmtId="0" fontId="8" fillId="60" borderId="3" xfId="2" applyFont="1" applyFill="1" applyBorder="1" applyAlignment="1" applyProtection="1">
      <alignment horizontal="center" vertical="center"/>
    </xf>
    <xf numFmtId="4" fontId="8" fillId="63" borderId="3" xfId="2" applyNumberFormat="1" applyFont="1" applyFill="1" applyBorder="1" applyAlignment="1">
      <alignment vertical="center"/>
    </xf>
    <xf numFmtId="4" fontId="8" fillId="64" borderId="3" xfId="2" applyNumberFormat="1" applyFont="1" applyFill="1" applyBorder="1" applyAlignment="1" applyProtection="1">
      <alignment horizontal="center" vertical="center"/>
      <protection locked="0"/>
    </xf>
    <xf numFmtId="4" fontId="8" fillId="0" borderId="3" xfId="2" applyNumberFormat="1" applyFont="1" applyFill="1" applyBorder="1" applyAlignment="1" applyProtection="1">
      <alignment vertical="center"/>
    </xf>
    <xf numFmtId="9" fontId="8" fillId="0" borderId="3" xfId="2" applyNumberFormat="1" applyFont="1" applyFill="1" applyBorder="1" applyAlignment="1" applyProtection="1">
      <alignment horizontal="center" vertical="center"/>
      <protection locked="0"/>
    </xf>
    <xf numFmtId="0" fontId="1" fillId="60" borderId="12" xfId="2" applyFont="1" applyFill="1" applyBorder="1" applyAlignment="1" applyProtection="1">
      <alignment horizontal="center" vertical="center" wrapText="1"/>
    </xf>
    <xf numFmtId="0" fontId="8" fillId="0" borderId="12" xfId="2" applyFont="1" applyBorder="1"/>
    <xf numFmtId="0" fontId="8" fillId="0" borderId="12" xfId="2" applyFont="1" applyBorder="1" applyAlignment="1">
      <alignment horizontal="center" vertical="center"/>
    </xf>
    <xf numFmtId="4" fontId="8" fillId="63" borderId="12" xfId="2" applyNumberFormat="1" applyFont="1" applyFill="1" applyBorder="1" applyAlignment="1">
      <alignment vertical="center"/>
    </xf>
    <xf numFmtId="4" fontId="8" fillId="64" borderId="12" xfId="2" applyNumberFormat="1" applyFont="1" applyFill="1" applyBorder="1" applyAlignment="1" applyProtection="1">
      <alignment horizontal="center" vertical="center"/>
      <protection locked="0"/>
    </xf>
    <xf numFmtId="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4" fontId="8" fillId="2" borderId="56" xfId="2" applyNumberFormat="1" applyFont="1" applyFill="1" applyBorder="1" applyAlignment="1">
      <alignment horizontal="right" vertical="center"/>
    </xf>
    <xf numFmtId="0" fontId="1" fillId="60" borderId="8" xfId="2" applyFont="1" applyFill="1" applyBorder="1" applyAlignment="1" applyProtection="1">
      <alignment horizontal="center" vertical="center" wrapText="1"/>
    </xf>
    <xf numFmtId="0" fontId="8" fillId="0" borderId="8" xfId="2" applyFont="1" applyBorder="1"/>
    <xf numFmtId="0" fontId="8" fillId="0" borderId="8" xfId="2" applyFont="1" applyBorder="1" applyAlignment="1">
      <alignment horizontal="center" vertical="center"/>
    </xf>
    <xf numFmtId="0" fontId="8" fillId="60" borderId="8" xfId="2" applyFont="1" applyFill="1" applyBorder="1" applyAlignment="1" applyProtection="1">
      <alignment horizontal="center" vertical="center"/>
    </xf>
    <xf numFmtId="4" fontId="8" fillId="63" borderId="8" xfId="2" applyNumberFormat="1" applyFont="1" applyFill="1" applyBorder="1" applyAlignment="1">
      <alignment vertical="center"/>
    </xf>
    <xf numFmtId="4" fontId="8" fillId="64" borderId="8" xfId="2" applyNumberFormat="1" applyFont="1" applyFill="1" applyBorder="1" applyAlignment="1" applyProtection="1">
      <alignment horizontal="center" vertical="center"/>
      <protection locked="0"/>
    </xf>
    <xf numFmtId="4" fontId="8" fillId="0" borderId="8" xfId="2" applyNumberFormat="1" applyFont="1" applyFill="1" applyBorder="1" applyAlignment="1" applyProtection="1">
      <alignment vertical="center"/>
    </xf>
    <xf numFmtId="9" fontId="8" fillId="0" borderId="8" xfId="2" applyNumberFormat="1" applyFont="1" applyFill="1" applyBorder="1" applyAlignment="1" applyProtection="1">
      <alignment horizontal="center" vertical="center"/>
      <protection locked="0"/>
    </xf>
    <xf numFmtId="4" fontId="8" fillId="2" borderId="52" xfId="2" applyNumberFormat="1" applyFont="1" applyFill="1" applyBorder="1" applyAlignment="1">
      <alignment horizontal="right" vertical="center"/>
    </xf>
    <xf numFmtId="4" fontId="8" fillId="2" borderId="51" xfId="2" applyNumberFormat="1" applyFont="1" applyFill="1" applyBorder="1" applyAlignment="1">
      <alignment horizontal="right" vertical="center"/>
    </xf>
    <xf numFmtId="9" fontId="8" fillId="0" borderId="31" xfId="2" applyNumberFormat="1" applyFont="1" applyBorder="1" applyAlignment="1" applyProtection="1">
      <alignment horizontal="center" vertical="center"/>
      <protection locked="0"/>
    </xf>
    <xf numFmtId="9" fontId="8" fillId="0" borderId="4" xfId="2" applyNumberFormat="1" applyFont="1" applyBorder="1" applyAlignment="1" applyProtection="1">
      <alignment horizontal="center" vertical="center"/>
      <protection locked="0"/>
    </xf>
    <xf numFmtId="9" fontId="8" fillId="0" borderId="9" xfId="2" applyNumberFormat="1" applyFont="1" applyBorder="1" applyAlignment="1" applyProtection="1">
      <alignment horizontal="center" vertical="center"/>
      <protection locked="0"/>
    </xf>
    <xf numFmtId="4" fontId="8" fillId="3" borderId="48" xfId="2" applyNumberFormat="1" applyFont="1" applyFill="1" applyBorder="1" applyAlignment="1">
      <alignment vertical="center"/>
    </xf>
    <xf numFmtId="4" fontId="8" fillId="3" borderId="2" xfId="2" applyNumberFormat="1" applyFont="1" applyFill="1" applyBorder="1" applyAlignment="1">
      <alignment vertical="center"/>
    </xf>
    <xf numFmtId="4" fontId="8" fillId="3" borderId="7" xfId="2" applyNumberFormat="1" applyFont="1" applyFill="1" applyBorder="1" applyAlignment="1">
      <alignment vertical="center"/>
    </xf>
    <xf numFmtId="0" fontId="7" fillId="2" borderId="58" xfId="2" applyFont="1" applyFill="1" applyBorder="1" applyAlignment="1">
      <alignment vertical="center" wrapText="1"/>
    </xf>
    <xf numFmtId="4" fontId="8" fillId="2" borderId="33" xfId="2" applyNumberFormat="1" applyFont="1" applyFill="1" applyBorder="1" applyAlignment="1">
      <alignment horizontal="right" vertical="center"/>
    </xf>
    <xf numFmtId="4" fontId="8" fillId="2" borderId="35" xfId="2" applyNumberFormat="1" applyFont="1" applyFill="1" applyBorder="1" applyAlignment="1">
      <alignment horizontal="right" vertical="center"/>
    </xf>
    <xf numFmtId="4" fontId="8" fillId="2" borderId="11" xfId="2" applyNumberFormat="1" applyFont="1" applyFill="1" applyBorder="1" applyAlignment="1">
      <alignment horizontal="right" vertical="center"/>
    </xf>
    <xf numFmtId="0" fontId="7" fillId="3" borderId="55" xfId="2" applyFont="1" applyFill="1" applyBorder="1" applyAlignment="1">
      <alignment vertical="center" wrapText="1"/>
    </xf>
    <xf numFmtId="4" fontId="8" fillId="3" borderId="56" xfId="2" applyNumberFormat="1" applyFont="1" applyFill="1" applyBorder="1" applyAlignment="1">
      <alignment vertical="center"/>
    </xf>
    <xf numFmtId="4" fontId="8" fillId="3" borderId="51" xfId="2" applyNumberFormat="1" applyFont="1" applyFill="1" applyBorder="1" applyAlignment="1">
      <alignment vertical="center"/>
    </xf>
    <xf numFmtId="4" fontId="8" fillId="3" borderId="52" xfId="2" applyNumberFormat="1" applyFont="1" applyFill="1" applyBorder="1" applyAlignment="1">
      <alignment vertical="center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1" fillId="0" borderId="0" xfId="2" applyAlignment="1">
      <alignment horizontal="center"/>
    </xf>
    <xf numFmtId="0" fontId="7" fillId="60" borderId="54" xfId="2" applyFont="1" applyFill="1" applyBorder="1" applyAlignment="1">
      <alignment horizontal="center" vertical="center" wrapText="1"/>
    </xf>
    <xf numFmtId="3" fontId="1" fillId="60" borderId="12" xfId="2" applyNumberFormat="1" applyFont="1" applyFill="1" applyBorder="1" applyAlignment="1" applyProtection="1">
      <alignment horizontal="center" vertical="center"/>
    </xf>
    <xf numFmtId="3" fontId="1" fillId="60" borderId="3" xfId="2" applyNumberFormat="1" applyFont="1" applyFill="1" applyBorder="1" applyAlignment="1" applyProtection="1">
      <alignment horizontal="center" vertical="center"/>
    </xf>
    <xf numFmtId="3" fontId="1" fillId="60" borderId="8" xfId="2" applyNumberFormat="1" applyFont="1" applyFill="1" applyBorder="1" applyAlignment="1" applyProtection="1">
      <alignment horizontal="center" vertical="center"/>
    </xf>
    <xf numFmtId="3" fontId="1" fillId="0" borderId="0" xfId="2" applyNumberFormat="1" applyFill="1" applyBorder="1" applyAlignment="1">
      <alignment horizontal="center"/>
    </xf>
    <xf numFmtId="0" fontId="0" fillId="0" borderId="0" xfId="0" applyAlignment="1">
      <alignment horizontal="center"/>
    </xf>
    <xf numFmtId="0" fontId="10" fillId="0" borderId="0" xfId="2" applyFont="1" applyAlignment="1" applyProtection="1">
      <alignment horizontal="center"/>
    </xf>
    <xf numFmtId="164" fontId="10" fillId="0" borderId="0" xfId="2" applyNumberFormat="1" applyFont="1" applyAlignment="1" applyProtection="1">
      <alignment horizontal="center" wrapText="1" readingOrder="1"/>
    </xf>
    <xf numFmtId="49" fontId="10" fillId="0" borderId="0" xfId="2" applyNumberFormat="1" applyFont="1" applyAlignment="1" applyProtection="1">
      <alignment horizontal="center" wrapText="1"/>
    </xf>
    <xf numFmtId="4" fontId="8" fillId="60" borderId="12" xfId="2" applyNumberFormat="1" applyFont="1" applyFill="1" applyBorder="1" applyAlignment="1" applyProtection="1">
      <alignment horizontal="center" vertical="center"/>
    </xf>
    <xf numFmtId="4" fontId="8" fillId="60" borderId="3" xfId="2" applyNumberFormat="1" applyFont="1" applyFill="1" applyBorder="1" applyAlignment="1" applyProtection="1">
      <alignment horizontal="center" vertical="center"/>
    </xf>
    <xf numFmtId="4" fontId="8" fillId="60" borderId="8" xfId="2" applyNumberFormat="1" applyFont="1" applyFill="1" applyBorder="1" applyAlignment="1" applyProtection="1">
      <alignment horizontal="center" vertical="center"/>
    </xf>
    <xf numFmtId="0" fontId="7" fillId="0" borderId="0" xfId="2" applyFont="1" applyAlignment="1">
      <alignment horizontal="center"/>
    </xf>
    <xf numFmtId="0" fontId="7" fillId="0" borderId="0" xfId="2" applyFont="1" applyBorder="1" applyAlignment="1">
      <alignment horizontal="center" vertical="center" wrapText="1"/>
    </xf>
    <xf numFmtId="0" fontId="1" fillId="60" borderId="38" xfId="2" applyFont="1" applyFill="1" applyBorder="1" applyAlignment="1" applyProtection="1">
      <alignment horizontal="center" vertical="center" wrapText="1"/>
    </xf>
    <xf numFmtId="0" fontId="1" fillId="60" borderId="57" xfId="2" applyFont="1" applyFill="1" applyBorder="1" applyAlignment="1" applyProtection="1">
      <alignment horizontal="center" vertical="center" wrapText="1"/>
    </xf>
    <xf numFmtId="0" fontId="1" fillId="60" borderId="39" xfId="2" applyFont="1" applyFill="1" applyBorder="1" applyAlignment="1" applyProtection="1">
      <alignment horizontal="center" vertical="center" wrapText="1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1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center" vertical="center" wrapText="1"/>
    </xf>
    <xf numFmtId="0" fontId="47" fillId="60" borderId="40" xfId="0" applyFont="1" applyFill="1" applyBorder="1" applyAlignment="1" applyProtection="1">
      <alignment horizontal="center" vertical="center" wrapText="1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4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47" fillId="60" borderId="47" xfId="0" applyFont="1" applyFill="1" applyBorder="1" applyAlignment="1" applyProtection="1">
      <alignment horizontal="center" vertical="center" wrapText="1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2" xfId="0" applyFont="1" applyFill="1" applyBorder="1" applyAlignment="1" applyProtection="1">
      <alignment horizontal="center" vertical="center" wrapTex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3" xfId="2" applyFont="1" applyFill="1" applyBorder="1" applyAlignment="1" applyProtection="1">
      <alignment horizontal="left" vertical="center"/>
    </xf>
    <xf numFmtId="0" fontId="1" fillId="60" borderId="31" xfId="2" applyFont="1" applyFill="1" applyBorder="1" applyAlignment="1" applyProtection="1">
      <alignment horizontal="left" vertical="center" wrapText="1"/>
    </xf>
    <xf numFmtId="0" fontId="1" fillId="60" borderId="33" xfId="2" applyFont="1" applyFill="1" applyBorder="1" applyAlignment="1" applyProtection="1">
      <alignment horizontal="left" vertical="center" wrapText="1"/>
    </xf>
    <xf numFmtId="0" fontId="47" fillId="61" borderId="45" xfId="0" applyFont="1" applyFill="1" applyBorder="1" applyAlignment="1" applyProtection="1">
      <alignment horizontal="center" vertical="center" wrapText="1"/>
      <protection locked="0"/>
    </xf>
    <xf numFmtId="0" fontId="47" fillId="61" borderId="47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  <xf numFmtId="0" fontId="47" fillId="62" borderId="47" xfId="0" applyFont="1" applyFill="1" applyBorder="1" applyAlignment="1" applyProtection="1">
      <alignment horizontal="center" vertical="center" wrapText="1"/>
      <protection locked="0"/>
    </xf>
    <xf numFmtId="0" fontId="1" fillId="60" borderId="4" xfId="2" applyFont="1" applyFill="1" applyBorder="1" applyAlignment="1" applyProtection="1">
      <alignment horizontal="left" vertical="center" wrapText="1"/>
    </xf>
    <xf numFmtId="0" fontId="1" fillId="60" borderId="35" xfId="2" applyFont="1" applyFill="1" applyBorder="1" applyAlignment="1" applyProtection="1">
      <alignment horizontal="left" vertical="center" wrapText="1"/>
    </xf>
    <xf numFmtId="0" fontId="1" fillId="60" borderId="9" xfId="2" applyFont="1" applyFill="1" applyBorder="1" applyAlignment="1" applyProtection="1">
      <alignment horizontal="left" vertical="center" wrapText="1"/>
    </xf>
    <xf numFmtId="0" fontId="1" fillId="60" borderId="11" xfId="2" applyFont="1" applyFill="1" applyBorder="1" applyAlignment="1" applyProtection="1">
      <alignment horizontal="left" vertical="center" wrapText="1"/>
    </xf>
    <xf numFmtId="49" fontId="2" fillId="0" borderId="0" xfId="2" applyNumberFormat="1" applyFont="1" applyAlignment="1" applyProtection="1">
      <alignment horizontal="center" vertical="center" wrapText="1" shrinkToFit="1"/>
      <protection locked="0"/>
    </xf>
    <xf numFmtId="0" fontId="1" fillId="60" borderId="12" xfId="2" applyFont="1" applyFill="1" applyBorder="1" applyAlignment="1" applyProtection="1">
      <alignment horizontal="center" vertical="center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401114</xdr:colOff>
      <xdr:row>4</xdr:row>
      <xdr:rowOff>92894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53"/>
  <sheetViews>
    <sheetView showGridLines="0" tabSelected="1" topLeftCell="A7" zoomScale="70" zoomScaleNormal="70" workbookViewId="0">
      <selection activeCell="K22" sqref="K22"/>
    </sheetView>
  </sheetViews>
  <sheetFormatPr defaultRowHeight="15" x14ac:dyDescent="0.25"/>
  <cols>
    <col min="1" max="1" width="19.5703125" customWidth="1"/>
    <col min="2" max="2" width="11.28515625" customWidth="1"/>
    <col min="3" max="3" width="15.42578125" customWidth="1"/>
    <col min="4" max="4" width="54.42578125" customWidth="1"/>
    <col min="5" max="5" width="45.42578125" customWidth="1"/>
    <col min="6" max="6" width="29.28515625" customWidth="1"/>
    <col min="7" max="7" width="8.28515625" bestFit="1" customWidth="1"/>
    <col min="8" max="8" width="11.5703125" style="112" customWidth="1"/>
    <col min="9" max="9" width="10.7109375" bestFit="1" customWidth="1"/>
    <col min="10" max="10" width="22.7109375" style="112" customWidth="1"/>
    <col min="11" max="11" width="17.5703125" customWidth="1"/>
    <col min="12" max="12" width="14.42578125" customWidth="1"/>
    <col min="13" max="13" width="15.28515625" bestFit="1" customWidth="1"/>
    <col min="14" max="14" width="11.7109375" customWidth="1"/>
    <col min="15" max="15" width="12.42578125" customWidth="1"/>
    <col min="16" max="16" width="18.28515625" customWidth="1"/>
    <col min="17" max="17" width="12.42578125" customWidth="1"/>
    <col min="18" max="18" width="14.42578125" customWidth="1"/>
    <col min="19" max="19" width="18.71093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06"/>
      <c r="I1" s="1"/>
      <c r="J1" s="106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06"/>
      <c r="I2" s="1"/>
      <c r="J2" s="106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06"/>
      <c r="I3" s="1"/>
      <c r="J3" s="106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06"/>
      <c r="I4" s="1"/>
      <c r="J4" s="106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06"/>
      <c r="I5" s="1"/>
      <c r="J5" s="106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06"/>
      <c r="I6" s="1"/>
      <c r="J6" s="106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06"/>
      <c r="I7" s="1"/>
      <c r="J7" s="106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06"/>
      <c r="I8" s="1"/>
      <c r="J8" s="106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x14ac:dyDescent="0.25">
      <c r="A9" s="1"/>
      <c r="B9" s="124" t="s">
        <v>18</v>
      </c>
      <c r="C9" s="124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4"/>
      <c r="S9" s="124"/>
      <c r="T9" s="1"/>
      <c r="U9" s="1"/>
      <c r="V9" s="1"/>
      <c r="W9" s="1"/>
      <c r="X9" s="1"/>
      <c r="Y9" s="1"/>
      <c r="Z9" s="1"/>
    </row>
    <row r="10" spans="1:26" ht="42.75" customHeight="1" x14ac:dyDescent="0.25">
      <c r="A10" s="146" t="s">
        <v>9</v>
      </c>
      <c r="B10" s="146"/>
      <c r="C10" s="146"/>
      <c r="D10" s="177" t="s">
        <v>56</v>
      </c>
      <c r="E10" s="177"/>
      <c r="F10" s="177"/>
      <c r="G10" s="177"/>
      <c r="H10" s="177"/>
      <c r="I10" s="177"/>
      <c r="J10" s="177"/>
      <c r="K10" s="177"/>
      <c r="L10" s="177"/>
      <c r="M10" s="177"/>
      <c r="N10" s="177"/>
      <c r="O10" s="177"/>
      <c r="P10" s="177"/>
      <c r="Q10" s="50"/>
      <c r="R10" s="50"/>
      <c r="S10" s="50"/>
      <c r="T10" s="2"/>
      <c r="U10" s="2"/>
      <c r="V10" s="2"/>
      <c r="W10" s="3"/>
      <c r="X10" s="3"/>
      <c r="Y10" s="3"/>
      <c r="Z10" s="3"/>
    </row>
    <row r="11" spans="1:26" ht="43.5" customHeight="1" thickBot="1" x14ac:dyDescent="0.3">
      <c r="A11" s="147" t="s">
        <v>10</v>
      </c>
      <c r="B11" s="147"/>
      <c r="C11" s="147"/>
      <c r="D11" s="49"/>
      <c r="E11" s="148" t="s">
        <v>50</v>
      </c>
      <c r="F11" s="148"/>
      <c r="G11" s="148"/>
      <c r="H11" s="148"/>
      <c r="I11" s="148"/>
      <c r="J11" s="148"/>
      <c r="K11" s="148"/>
      <c r="L11" s="148"/>
      <c r="M11" s="148"/>
      <c r="N11" s="51"/>
      <c r="O11" s="51"/>
      <c r="P11" s="51"/>
      <c r="Q11" s="51"/>
      <c r="R11" s="51"/>
      <c r="S11" s="51"/>
      <c r="T11" s="4"/>
      <c r="U11" s="4"/>
      <c r="V11" s="4"/>
      <c r="W11" s="3"/>
      <c r="X11" s="3"/>
      <c r="Y11" s="3"/>
      <c r="Z11" s="3"/>
    </row>
    <row r="12" spans="1:26" s="24" customFormat="1" ht="34.5" customHeight="1" thickBot="1" x14ac:dyDescent="0.3">
      <c r="A12" s="135" t="s">
        <v>32</v>
      </c>
      <c r="B12" s="136"/>
      <c r="C12" s="136"/>
      <c r="D12" s="136"/>
      <c r="E12" s="136"/>
      <c r="F12" s="136"/>
      <c r="G12" s="136"/>
      <c r="H12" s="136"/>
      <c r="I12" s="136"/>
      <c r="J12" s="137"/>
      <c r="K12" s="135" t="s">
        <v>11</v>
      </c>
      <c r="L12" s="136"/>
      <c r="M12" s="136"/>
      <c r="N12" s="136"/>
      <c r="O12" s="136"/>
      <c r="P12" s="136"/>
      <c r="Q12" s="136"/>
      <c r="R12" s="136"/>
      <c r="S12" s="137"/>
      <c r="W12" s="25"/>
      <c r="X12" s="25"/>
    </row>
    <row r="13" spans="1:26" s="27" customFormat="1" ht="39" customHeight="1" x14ac:dyDescent="0.2">
      <c r="A13" s="46" t="s">
        <v>33</v>
      </c>
      <c r="B13" s="138"/>
      <c r="C13" s="139"/>
      <c r="D13" s="139"/>
      <c r="E13" s="140"/>
      <c r="F13" s="26" t="s">
        <v>34</v>
      </c>
      <c r="G13" s="138"/>
      <c r="H13" s="139"/>
      <c r="I13" s="139"/>
      <c r="J13" s="141"/>
      <c r="K13" s="127" t="s">
        <v>12</v>
      </c>
      <c r="L13" s="129"/>
      <c r="M13" s="130"/>
      <c r="N13" s="130"/>
      <c r="O13" s="130"/>
      <c r="P13" s="130"/>
      <c r="Q13" s="130"/>
      <c r="R13" s="130"/>
      <c r="S13" s="131"/>
      <c r="W13" s="25"/>
    </row>
    <row r="14" spans="1:26" s="27" customFormat="1" ht="39" customHeight="1" x14ac:dyDescent="0.2">
      <c r="A14" s="44" t="s">
        <v>35</v>
      </c>
      <c r="B14" s="142"/>
      <c r="C14" s="143"/>
      <c r="D14" s="143"/>
      <c r="E14" s="144"/>
      <c r="F14" s="28" t="s">
        <v>36</v>
      </c>
      <c r="G14" s="142"/>
      <c r="H14" s="143"/>
      <c r="I14" s="143"/>
      <c r="J14" s="145"/>
      <c r="K14" s="128"/>
      <c r="L14" s="132"/>
      <c r="M14" s="133"/>
      <c r="N14" s="133"/>
      <c r="O14" s="133"/>
      <c r="P14" s="133"/>
      <c r="Q14" s="133"/>
      <c r="R14" s="133"/>
      <c r="S14" s="134"/>
      <c r="W14" s="25"/>
    </row>
    <row r="15" spans="1:26" s="27" customFormat="1" ht="39" customHeight="1" x14ac:dyDescent="0.2">
      <c r="A15" s="44" t="s">
        <v>13</v>
      </c>
      <c r="B15" s="30"/>
      <c r="C15" s="28" t="s">
        <v>15</v>
      </c>
      <c r="D15" s="149"/>
      <c r="E15" s="150"/>
      <c r="F15" s="28" t="s">
        <v>37</v>
      </c>
      <c r="G15" s="142"/>
      <c r="H15" s="143"/>
      <c r="I15" s="143"/>
      <c r="J15" s="145"/>
      <c r="K15" s="29" t="s">
        <v>14</v>
      </c>
      <c r="L15" s="125"/>
      <c r="M15" s="125"/>
      <c r="N15" s="125"/>
      <c r="O15" s="125"/>
      <c r="P15" s="125"/>
      <c r="Q15" s="125"/>
      <c r="R15" s="125"/>
      <c r="S15" s="126"/>
      <c r="W15" s="25"/>
    </row>
    <row r="16" spans="1:26" s="27" customFormat="1" ht="39" customHeight="1" x14ac:dyDescent="0.2">
      <c r="A16" s="44" t="s">
        <v>38</v>
      </c>
      <c r="B16" s="142"/>
      <c r="C16" s="143"/>
      <c r="D16" s="143"/>
      <c r="E16" s="144"/>
      <c r="F16" s="31" t="s">
        <v>39</v>
      </c>
      <c r="G16" s="32" t="s">
        <v>40</v>
      </c>
      <c r="H16" s="105"/>
      <c r="I16" s="32" t="s">
        <v>16</v>
      </c>
      <c r="J16" s="105"/>
      <c r="K16" s="158" t="s">
        <v>41</v>
      </c>
      <c r="L16" s="154"/>
      <c r="M16" s="154"/>
      <c r="N16" s="154"/>
      <c r="O16" s="154"/>
      <c r="P16" s="154"/>
      <c r="Q16" s="154"/>
      <c r="R16" s="154"/>
      <c r="S16" s="155"/>
      <c r="W16" s="25"/>
    </row>
    <row r="17" spans="1:26" s="33" customFormat="1" ht="39" customHeight="1" thickBot="1" x14ac:dyDescent="0.3">
      <c r="A17" s="47" t="s">
        <v>17</v>
      </c>
      <c r="B17" s="160"/>
      <c r="C17" s="161"/>
      <c r="D17" s="161"/>
      <c r="E17" s="162"/>
      <c r="F17" s="48" t="s">
        <v>42</v>
      </c>
      <c r="G17" s="163"/>
      <c r="H17" s="164"/>
      <c r="I17" s="164"/>
      <c r="J17" s="165"/>
      <c r="K17" s="159"/>
      <c r="L17" s="156"/>
      <c r="M17" s="156"/>
      <c r="N17" s="156"/>
      <c r="O17" s="156"/>
      <c r="P17" s="156"/>
      <c r="Q17" s="156"/>
      <c r="R17" s="156"/>
      <c r="S17" s="157"/>
      <c r="W17" s="25"/>
    </row>
    <row r="18" spans="1:26" s="43" customFormat="1" ht="39" customHeight="1" x14ac:dyDescent="0.25">
      <c r="A18" s="34"/>
      <c r="B18" s="35"/>
      <c r="C18" s="35"/>
      <c r="D18" s="35"/>
      <c r="E18" s="35"/>
      <c r="F18" s="36"/>
      <c r="G18" s="37"/>
      <c r="H18" s="40"/>
      <c r="I18" s="37"/>
      <c r="J18" s="40"/>
      <c r="K18" s="34"/>
      <c r="L18" s="40"/>
      <c r="M18" s="40"/>
      <c r="N18" s="40"/>
      <c r="O18" s="40"/>
      <c r="P18" s="40"/>
      <c r="Q18" s="40"/>
      <c r="R18" s="40"/>
      <c r="S18" s="40"/>
      <c r="W18" s="41"/>
    </row>
    <row r="19" spans="1:26" s="43" customFormat="1" ht="28.5" customHeight="1" thickBot="1" x14ac:dyDescent="0.3">
      <c r="A19" s="34"/>
      <c r="B19" s="35"/>
      <c r="C19" s="35"/>
      <c r="D19" s="35"/>
      <c r="E19" s="35"/>
      <c r="F19" s="36"/>
      <c r="G19" s="37"/>
      <c r="H19" s="40"/>
      <c r="I19" s="37"/>
      <c r="J19" s="40"/>
      <c r="K19" s="34"/>
      <c r="L19" s="40"/>
      <c r="M19" s="40"/>
      <c r="N19" s="40"/>
      <c r="O19" s="40"/>
      <c r="P19" s="45"/>
      <c r="Q19" s="45"/>
      <c r="R19" s="45"/>
      <c r="S19" s="45"/>
      <c r="W19" s="41"/>
    </row>
    <row r="20" spans="1:26" s="33" customFormat="1" ht="39" customHeight="1" thickBot="1" x14ac:dyDescent="0.3">
      <c r="A20" s="42"/>
      <c r="B20" s="42"/>
      <c r="C20" s="42"/>
      <c r="D20" s="42"/>
      <c r="E20" s="35"/>
      <c r="F20" s="36"/>
      <c r="G20" s="37"/>
      <c r="H20" s="40"/>
      <c r="I20" s="37"/>
      <c r="J20" s="40"/>
      <c r="K20" s="34"/>
      <c r="L20" s="37"/>
      <c r="M20" s="37"/>
      <c r="N20" s="37"/>
      <c r="O20" s="37"/>
      <c r="P20" s="169" t="s">
        <v>24</v>
      </c>
      <c r="Q20" s="170"/>
      <c r="R20" s="171" t="s">
        <v>25</v>
      </c>
      <c r="S20" s="172"/>
      <c r="W20" s="25"/>
    </row>
    <row r="21" spans="1:26" s="15" customFormat="1" ht="117.6" customHeight="1" thickBot="1" x14ac:dyDescent="0.25">
      <c r="A21" s="54" t="s">
        <v>0</v>
      </c>
      <c r="B21" s="55" t="s">
        <v>44</v>
      </c>
      <c r="C21" s="166" t="s">
        <v>8</v>
      </c>
      <c r="D21" s="166"/>
      <c r="E21" s="56" t="s">
        <v>1</v>
      </c>
      <c r="F21" s="56" t="s">
        <v>2</v>
      </c>
      <c r="G21" s="57" t="s">
        <v>19</v>
      </c>
      <c r="H21" s="107" t="s">
        <v>43</v>
      </c>
      <c r="I21" s="58" t="s">
        <v>6</v>
      </c>
      <c r="J21" s="107" t="s">
        <v>31</v>
      </c>
      <c r="K21" s="59" t="s">
        <v>7</v>
      </c>
      <c r="L21" s="60" t="s">
        <v>48</v>
      </c>
      <c r="M21" s="56" t="s">
        <v>47</v>
      </c>
      <c r="N21" s="61" t="s">
        <v>3</v>
      </c>
      <c r="O21" s="62" t="s">
        <v>4</v>
      </c>
      <c r="P21" s="63" t="s">
        <v>57</v>
      </c>
      <c r="Q21" s="101" t="s">
        <v>5</v>
      </c>
      <c r="R21" s="97" t="s">
        <v>21</v>
      </c>
      <c r="S21" s="64" t="s">
        <v>20</v>
      </c>
      <c r="T21" s="16"/>
      <c r="U21" s="16"/>
      <c r="V21" s="16"/>
      <c r="W21" s="16"/>
      <c r="X21" s="16"/>
      <c r="Y21" s="16"/>
      <c r="Z21" s="16"/>
    </row>
    <row r="22" spans="1:26" s="15" customFormat="1" ht="39" customHeight="1" x14ac:dyDescent="0.2">
      <c r="A22" s="121">
        <v>22</v>
      </c>
      <c r="B22" s="73">
        <v>2017788</v>
      </c>
      <c r="C22" s="167" t="s">
        <v>51</v>
      </c>
      <c r="D22" s="168" t="s">
        <v>51</v>
      </c>
      <c r="E22" s="74"/>
      <c r="F22" s="74"/>
      <c r="G22" s="75"/>
      <c r="H22" s="108">
        <v>5</v>
      </c>
      <c r="I22" s="178" t="s">
        <v>58</v>
      </c>
      <c r="J22" s="116">
        <v>155</v>
      </c>
      <c r="K22" s="76">
        <f t="shared" ref="K22:K26" si="0">H22*J22</f>
        <v>775</v>
      </c>
      <c r="L22" s="77"/>
      <c r="M22" s="78"/>
      <c r="N22" s="79"/>
      <c r="O22" s="91"/>
      <c r="P22" s="94">
        <f t="shared" ref="P22:P26" si="1">M22*(1-O22)</f>
        <v>0</v>
      </c>
      <c r="Q22" s="102">
        <f t="shared" ref="Q22:Q25" si="2">IF(ISERROR(P22/G22),0,(P22/G22)*H22)</f>
        <v>0</v>
      </c>
      <c r="R22" s="98" t="e">
        <f t="shared" ref="R22:R25" si="3">ROUNDUP((H22/G22),0)</f>
        <v>#DIV/0!</v>
      </c>
      <c r="S22" s="80" t="e">
        <f t="shared" ref="S22:S26" si="4">R22*P22</f>
        <v>#DIV/0!</v>
      </c>
      <c r="T22" s="16"/>
      <c r="U22" s="16"/>
      <c r="V22" s="16"/>
      <c r="W22" s="16"/>
      <c r="X22" s="16"/>
      <c r="Y22" s="16"/>
      <c r="Z22" s="16"/>
    </row>
    <row r="23" spans="1:26" s="15" customFormat="1" ht="39" customHeight="1" x14ac:dyDescent="0.2">
      <c r="A23" s="122"/>
      <c r="B23" s="65">
        <v>2017789</v>
      </c>
      <c r="C23" s="173" t="s">
        <v>52</v>
      </c>
      <c r="D23" s="174" t="s">
        <v>52</v>
      </c>
      <c r="E23" s="66"/>
      <c r="F23" s="66"/>
      <c r="G23" s="67"/>
      <c r="H23" s="109">
        <v>10</v>
      </c>
      <c r="I23" s="68" t="s">
        <v>58</v>
      </c>
      <c r="J23" s="117">
        <v>155</v>
      </c>
      <c r="K23" s="69">
        <f t="shared" si="0"/>
        <v>1550</v>
      </c>
      <c r="L23" s="70"/>
      <c r="M23" s="71"/>
      <c r="N23" s="72"/>
      <c r="O23" s="92"/>
      <c r="P23" s="95">
        <f t="shared" si="1"/>
        <v>0</v>
      </c>
      <c r="Q23" s="103">
        <f t="shared" si="2"/>
        <v>0</v>
      </c>
      <c r="R23" s="99" t="e">
        <f t="shared" si="3"/>
        <v>#DIV/0!</v>
      </c>
      <c r="S23" s="90" t="e">
        <f t="shared" si="4"/>
        <v>#DIV/0!</v>
      </c>
      <c r="T23" s="16"/>
      <c r="U23" s="16"/>
      <c r="V23" s="16"/>
      <c r="W23" s="16"/>
      <c r="X23" s="16"/>
      <c r="Y23" s="16"/>
      <c r="Z23" s="16"/>
    </row>
    <row r="24" spans="1:26" s="15" customFormat="1" ht="39" customHeight="1" x14ac:dyDescent="0.2">
      <c r="A24" s="122"/>
      <c r="B24" s="65">
        <v>2014693</v>
      </c>
      <c r="C24" s="173" t="s">
        <v>53</v>
      </c>
      <c r="D24" s="174" t="s">
        <v>53</v>
      </c>
      <c r="E24" s="66"/>
      <c r="F24" s="66"/>
      <c r="G24" s="67"/>
      <c r="H24" s="109">
        <v>85</v>
      </c>
      <c r="I24" s="68" t="s">
        <v>58</v>
      </c>
      <c r="J24" s="117">
        <v>155</v>
      </c>
      <c r="K24" s="69">
        <f t="shared" si="0"/>
        <v>13175</v>
      </c>
      <c r="L24" s="70"/>
      <c r="M24" s="71"/>
      <c r="N24" s="72"/>
      <c r="O24" s="92"/>
      <c r="P24" s="95">
        <f t="shared" si="1"/>
        <v>0</v>
      </c>
      <c r="Q24" s="103">
        <f t="shared" ref="Q24" si="5">IF(ISERROR(P24/G24),0,(P24/G24)*H24)</f>
        <v>0</v>
      </c>
      <c r="R24" s="99" t="e">
        <f t="shared" ref="R24" si="6">ROUNDUP((H24/G24),0)</f>
        <v>#DIV/0!</v>
      </c>
      <c r="S24" s="90" t="e">
        <f t="shared" si="4"/>
        <v>#DIV/0!</v>
      </c>
      <c r="T24" s="16"/>
      <c r="U24" s="16"/>
      <c r="V24" s="16"/>
      <c r="W24" s="16"/>
      <c r="X24" s="16"/>
      <c r="Y24" s="16"/>
      <c r="Z24" s="16"/>
    </row>
    <row r="25" spans="1:26" s="15" customFormat="1" ht="39" customHeight="1" x14ac:dyDescent="0.2">
      <c r="A25" s="122"/>
      <c r="B25" s="65">
        <v>2013819</v>
      </c>
      <c r="C25" s="173" t="s">
        <v>54</v>
      </c>
      <c r="D25" s="174" t="s">
        <v>54</v>
      </c>
      <c r="E25" s="66"/>
      <c r="F25" s="66"/>
      <c r="G25" s="67"/>
      <c r="H25" s="109">
        <v>85</v>
      </c>
      <c r="I25" s="68" t="s">
        <v>58</v>
      </c>
      <c r="J25" s="117">
        <v>155</v>
      </c>
      <c r="K25" s="69">
        <f t="shared" si="0"/>
        <v>13175</v>
      </c>
      <c r="L25" s="70"/>
      <c r="M25" s="71"/>
      <c r="N25" s="72"/>
      <c r="O25" s="92"/>
      <c r="P25" s="95">
        <f t="shared" si="1"/>
        <v>0</v>
      </c>
      <c r="Q25" s="103">
        <f t="shared" si="2"/>
        <v>0</v>
      </c>
      <c r="R25" s="99" t="e">
        <f t="shared" si="3"/>
        <v>#DIV/0!</v>
      </c>
      <c r="S25" s="90" t="e">
        <f t="shared" si="4"/>
        <v>#DIV/0!</v>
      </c>
      <c r="T25" s="16"/>
      <c r="U25" s="16"/>
      <c r="V25" s="16"/>
      <c r="W25" s="16"/>
      <c r="X25" s="16"/>
      <c r="Y25" s="16"/>
      <c r="Z25" s="16"/>
    </row>
    <row r="26" spans="1:26" s="15" customFormat="1" ht="39" customHeight="1" thickBot="1" x14ac:dyDescent="0.25">
      <c r="A26" s="123"/>
      <c r="B26" s="81">
        <v>2014692</v>
      </c>
      <c r="C26" s="175" t="s">
        <v>55</v>
      </c>
      <c r="D26" s="176" t="s">
        <v>55</v>
      </c>
      <c r="E26" s="82"/>
      <c r="F26" s="82"/>
      <c r="G26" s="83"/>
      <c r="H26" s="110">
        <v>55</v>
      </c>
      <c r="I26" s="84" t="s">
        <v>58</v>
      </c>
      <c r="J26" s="118">
        <v>155</v>
      </c>
      <c r="K26" s="85">
        <f t="shared" si="0"/>
        <v>8525</v>
      </c>
      <c r="L26" s="86"/>
      <c r="M26" s="87"/>
      <c r="N26" s="88"/>
      <c r="O26" s="93"/>
      <c r="P26" s="96">
        <f t="shared" si="1"/>
        <v>0</v>
      </c>
      <c r="Q26" s="104">
        <f t="shared" ref="Q26" si="7">IF(ISERROR(P26/G26),0,(P26/G26)*H26)</f>
        <v>0</v>
      </c>
      <c r="R26" s="100" t="e">
        <f t="shared" ref="R26" si="8">ROUNDUP((H26/G26),0)</f>
        <v>#DIV/0!</v>
      </c>
      <c r="S26" s="89" t="e">
        <f t="shared" si="4"/>
        <v>#DIV/0!</v>
      </c>
      <c r="T26" s="16"/>
      <c r="U26" s="16"/>
      <c r="V26" s="16"/>
      <c r="W26" s="16"/>
      <c r="X26" s="16"/>
      <c r="Y26" s="16"/>
      <c r="Z26" s="16"/>
    </row>
    <row r="27" spans="1:26" x14ac:dyDescent="0.25">
      <c r="A27" s="1"/>
      <c r="B27" s="1"/>
      <c r="C27" s="1"/>
      <c r="D27" s="1"/>
      <c r="E27" s="1"/>
      <c r="F27" s="1"/>
      <c r="G27" s="1"/>
      <c r="H27" s="106"/>
      <c r="I27" s="1"/>
      <c r="J27" s="106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" customHeight="1" x14ac:dyDescent="0.25">
      <c r="A28" s="153"/>
      <c r="B28" s="153"/>
      <c r="C28" s="153"/>
      <c r="D28" s="153"/>
      <c r="E28" s="153"/>
      <c r="F28" s="153"/>
      <c r="G28" s="153"/>
      <c r="H28" s="111"/>
      <c r="I28" s="1"/>
      <c r="J28" s="106"/>
      <c r="K28" s="1"/>
      <c r="L28" s="1"/>
      <c r="M28" s="1"/>
      <c r="N28" s="5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thickBot="1" x14ac:dyDescent="0.3">
      <c r="A29" s="153"/>
      <c r="B29" s="153"/>
      <c r="C29" s="153"/>
      <c r="D29" s="153"/>
      <c r="E29" s="153"/>
      <c r="F29" s="153"/>
      <c r="G29" s="153"/>
      <c r="H29" s="111"/>
      <c r="I29" s="22"/>
      <c r="J29" s="106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3.5" customHeight="1" thickBot="1" x14ac:dyDescent="0.3">
      <c r="A30" s="153"/>
      <c r="B30" s="153"/>
      <c r="C30" s="153"/>
      <c r="D30" s="153"/>
      <c r="E30" s="153"/>
      <c r="F30" s="153"/>
      <c r="G30" s="153"/>
      <c r="H30" s="111"/>
      <c r="I30" s="1"/>
      <c r="J30" s="119" t="s">
        <v>45</v>
      </c>
      <c r="K30" s="6">
        <f>SUM(K22:K29)</f>
        <v>37200</v>
      </c>
      <c r="L30" s="23"/>
      <c r="M30" s="1"/>
      <c r="N30" s="7"/>
      <c r="O30" s="7"/>
      <c r="P30" s="7"/>
      <c r="Q30" s="6">
        <f>SUM(Q22:Q29)</f>
        <v>0</v>
      </c>
      <c r="R30" s="1"/>
      <c r="S30" s="6" t="e">
        <f>SUM(S22:S26)</f>
        <v>#DIV/0!</v>
      </c>
      <c r="T30" s="1"/>
      <c r="U30" s="1"/>
      <c r="V30" s="1"/>
      <c r="W30" s="1"/>
      <c r="X30" s="1"/>
      <c r="Y30" s="1"/>
      <c r="Z30" s="1"/>
    </row>
    <row r="31" spans="1:26" ht="15.75" thickBot="1" x14ac:dyDescent="0.3">
      <c r="A31" s="1"/>
      <c r="B31" s="1"/>
      <c r="C31" s="1"/>
      <c r="D31" s="20"/>
      <c r="E31" s="21"/>
      <c r="F31" s="18"/>
      <c r="G31" s="19"/>
      <c r="H31" s="111"/>
      <c r="I31" s="1"/>
      <c r="J31" s="106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thickBot="1" x14ac:dyDescent="0.3">
      <c r="A32" s="38"/>
      <c r="B32" s="38"/>
      <c r="C32" s="38"/>
      <c r="D32" s="38"/>
      <c r="E32" s="38"/>
      <c r="G32" s="39" t="s">
        <v>49</v>
      </c>
      <c r="J32" s="120"/>
      <c r="K32" s="6">
        <f>K30*2</f>
        <v>74400</v>
      </c>
      <c r="L32" s="1"/>
      <c r="M32" s="1"/>
      <c r="N32" s="1"/>
      <c r="O32" s="5"/>
      <c r="P32" s="1"/>
      <c r="Q32" s="6">
        <f>Q30*2</f>
        <v>0</v>
      </c>
      <c r="R32" s="1"/>
      <c r="S32" s="6" t="e">
        <f>S30*2</f>
        <v>#DIV/0!</v>
      </c>
      <c r="T32" s="1"/>
      <c r="U32" s="1"/>
      <c r="V32" s="1"/>
      <c r="W32" s="1"/>
      <c r="X32" s="1"/>
      <c r="Y32" s="1"/>
      <c r="Z32" s="1"/>
    </row>
    <row r="33" spans="1:26" x14ac:dyDescent="0.25">
      <c r="A33" s="1"/>
      <c r="B33" s="1"/>
      <c r="C33" s="1"/>
      <c r="D33" s="1"/>
      <c r="E33" s="1"/>
      <c r="F33" s="1"/>
      <c r="G33" s="1"/>
      <c r="H33" s="106"/>
      <c r="I33" s="1"/>
      <c r="J33" s="106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26.25" customHeight="1" x14ac:dyDescent="0.25">
      <c r="A34" s="1"/>
      <c r="B34" s="1"/>
      <c r="C34" s="1"/>
      <c r="D34" s="1"/>
      <c r="E34" s="1"/>
      <c r="F34" s="1"/>
      <c r="G34" s="1"/>
      <c r="H34" s="106"/>
      <c r="I34" s="1"/>
      <c r="J34" s="106"/>
      <c r="K34" s="1"/>
      <c r="L34" s="1"/>
      <c r="M34" s="1"/>
      <c r="N34" s="1"/>
      <c r="O34" s="1"/>
      <c r="P34" s="52"/>
      <c r="Q34" s="52"/>
      <c r="R34" s="52"/>
      <c r="S34" s="52"/>
      <c r="T34" s="1"/>
      <c r="U34" s="1"/>
      <c r="V34" s="1"/>
      <c r="W34" s="1"/>
      <c r="X34" s="1"/>
      <c r="Y34" s="1"/>
      <c r="Z34" s="1"/>
    </row>
    <row r="35" spans="1:26" x14ac:dyDescent="0.25">
      <c r="A35" s="1"/>
      <c r="B35" s="1"/>
      <c r="C35" s="1"/>
      <c r="D35" s="1"/>
      <c r="E35" s="1"/>
      <c r="F35" s="1"/>
      <c r="G35" s="1"/>
      <c r="H35" s="106"/>
      <c r="I35" s="1"/>
      <c r="J35" s="106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8" t="s">
        <v>22</v>
      </c>
      <c r="B36" s="9"/>
      <c r="C36" s="9"/>
      <c r="D36" s="9"/>
      <c r="E36" s="9"/>
      <c r="F36" s="9"/>
      <c r="G36" s="9"/>
      <c r="H36" s="113"/>
      <c r="I36" s="9"/>
      <c r="J36" s="113"/>
      <c r="K36" s="9"/>
      <c r="L36" s="9"/>
      <c r="M36" s="9"/>
      <c r="N36" s="9"/>
      <c r="O36" s="9"/>
      <c r="P36" s="9"/>
      <c r="Q36" s="9"/>
      <c r="R36" s="10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9"/>
      <c r="B37" s="9"/>
      <c r="C37" s="9"/>
      <c r="D37" s="9"/>
      <c r="E37" s="9"/>
      <c r="F37" s="9"/>
      <c r="G37" s="9"/>
      <c r="H37" s="113"/>
      <c r="I37" s="9"/>
      <c r="J37" s="113"/>
      <c r="K37" s="9"/>
      <c r="L37" s="9"/>
      <c r="M37" s="9"/>
      <c r="N37" s="9"/>
      <c r="O37" s="9"/>
      <c r="P37" s="9"/>
      <c r="Q37" s="9"/>
      <c r="R37" s="10"/>
      <c r="S37" s="1"/>
      <c r="T37" s="1"/>
      <c r="U37" s="1"/>
      <c r="V37" s="1"/>
      <c r="W37" s="1"/>
      <c r="X37" s="1"/>
      <c r="Y37" s="1"/>
      <c r="Z37" s="1"/>
    </row>
    <row r="38" spans="1:26" ht="15.75" x14ac:dyDescent="0.25">
      <c r="A38" s="11" t="s">
        <v>30</v>
      </c>
      <c r="B38" s="11"/>
      <c r="C38" s="11"/>
      <c r="D38" s="11"/>
      <c r="E38" s="11"/>
      <c r="F38" s="11"/>
      <c r="G38" s="11"/>
      <c r="H38" s="53"/>
      <c r="I38" s="11"/>
      <c r="J38" s="53"/>
      <c r="K38" s="11"/>
      <c r="L38" s="11"/>
      <c r="M38" s="9"/>
      <c r="N38" s="9"/>
      <c r="O38" s="9"/>
      <c r="P38" s="9"/>
      <c r="Q38" s="9"/>
      <c r="R38" s="10"/>
      <c r="S38" s="1"/>
      <c r="T38" s="1"/>
      <c r="U38" s="1"/>
      <c r="V38" s="1"/>
      <c r="W38" s="1"/>
      <c r="X38" s="1"/>
      <c r="Y38" s="1"/>
      <c r="Z38" s="1"/>
    </row>
    <row r="39" spans="1:26" ht="15.75" x14ac:dyDescent="0.25">
      <c r="A39" s="9"/>
      <c r="B39" s="9"/>
      <c r="C39" s="9"/>
      <c r="D39" s="9"/>
      <c r="E39" s="9"/>
      <c r="F39" s="9"/>
      <c r="G39" s="9"/>
      <c r="H39" s="113"/>
      <c r="I39" s="9"/>
      <c r="J39" s="113"/>
      <c r="K39" s="9"/>
      <c r="L39" s="9"/>
      <c r="M39" s="9"/>
      <c r="N39" s="9"/>
      <c r="O39" s="9"/>
      <c r="P39" s="9"/>
      <c r="Q39" s="9"/>
      <c r="R39" s="10"/>
      <c r="S39" s="1"/>
      <c r="T39" s="1"/>
      <c r="U39" s="1"/>
      <c r="V39" s="1"/>
      <c r="W39" s="1"/>
      <c r="X39" s="1"/>
      <c r="Y39" s="1"/>
      <c r="Z39" s="1"/>
    </row>
    <row r="40" spans="1:26" ht="15.75" x14ac:dyDescent="0.25">
      <c r="A40" s="11" t="s">
        <v>23</v>
      </c>
      <c r="B40" s="11"/>
      <c r="C40" s="11"/>
      <c r="D40" s="11"/>
      <c r="E40" s="11"/>
      <c r="F40" s="11"/>
      <c r="G40" s="11"/>
      <c r="H40" s="53"/>
      <c r="I40" s="11"/>
      <c r="J40" s="53"/>
      <c r="K40" s="11"/>
      <c r="L40" s="11"/>
      <c r="M40" s="11"/>
      <c r="N40" s="11"/>
      <c r="O40" s="11"/>
      <c r="P40" s="11"/>
      <c r="Q40" s="11"/>
      <c r="R40" s="10"/>
      <c r="S40" s="1"/>
      <c r="T40" s="1"/>
      <c r="U40" s="1"/>
      <c r="V40" s="1"/>
      <c r="W40" s="1"/>
      <c r="X40" s="1"/>
      <c r="Y40" s="1"/>
      <c r="Z40" s="1"/>
    </row>
    <row r="41" spans="1:26" ht="15.75" x14ac:dyDescent="0.25">
      <c r="A41" s="11"/>
      <c r="B41" s="11"/>
      <c r="C41" s="11"/>
      <c r="D41" s="11"/>
      <c r="E41" s="11"/>
      <c r="F41" s="11"/>
      <c r="G41" s="11"/>
      <c r="H41" s="53"/>
      <c r="I41" s="11"/>
      <c r="J41" s="53"/>
      <c r="K41" s="11"/>
      <c r="L41" s="11"/>
      <c r="M41" s="11"/>
      <c r="N41" s="11"/>
      <c r="O41" s="11"/>
      <c r="P41" s="11"/>
      <c r="Q41" s="1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x14ac:dyDescent="0.25">
      <c r="A42" s="12" t="s">
        <v>26</v>
      </c>
      <c r="B42" s="11"/>
      <c r="C42" s="11"/>
      <c r="D42" s="11"/>
      <c r="E42" s="11"/>
      <c r="F42" s="11"/>
      <c r="G42" s="11"/>
      <c r="H42" s="53"/>
      <c r="I42" s="11"/>
      <c r="J42" s="53"/>
      <c r="K42" s="11"/>
      <c r="L42" s="11"/>
      <c r="M42" s="11"/>
      <c r="N42" s="11"/>
      <c r="O42" s="11"/>
      <c r="P42" s="11"/>
      <c r="Q42" s="1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x14ac:dyDescent="0.25">
      <c r="A43" s="11"/>
      <c r="B43" s="11"/>
      <c r="C43" s="11"/>
      <c r="D43" s="11"/>
      <c r="E43" s="11"/>
      <c r="F43" s="11"/>
      <c r="G43" s="11"/>
      <c r="H43" s="53"/>
      <c r="I43" s="11"/>
      <c r="J43" s="53"/>
      <c r="K43" s="11"/>
      <c r="L43" s="11"/>
      <c r="M43" s="11"/>
      <c r="N43" s="11"/>
      <c r="O43" s="11"/>
      <c r="P43" s="11"/>
      <c r="Q43" s="1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x14ac:dyDescent="0.25">
      <c r="A44" s="12" t="s">
        <v>27</v>
      </c>
      <c r="B44" s="11"/>
      <c r="C44" s="11"/>
      <c r="D44" s="11"/>
      <c r="E44" s="11"/>
      <c r="F44" s="11"/>
      <c r="G44" s="11"/>
      <c r="H44" s="53"/>
      <c r="I44" s="11"/>
      <c r="J44" s="53"/>
      <c r="K44" s="11"/>
      <c r="L44" s="11"/>
      <c r="M44" s="11"/>
      <c r="N44" s="11"/>
      <c r="O44" s="11"/>
      <c r="P44" s="11"/>
      <c r="Q44" s="1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x14ac:dyDescent="0.25">
      <c r="A45" s="11"/>
      <c r="B45" s="11"/>
      <c r="C45" s="11"/>
      <c r="D45" s="11"/>
      <c r="E45" s="11"/>
      <c r="F45" s="11"/>
      <c r="G45" s="11"/>
      <c r="H45" s="53"/>
      <c r="I45" s="11"/>
      <c r="J45" s="53"/>
      <c r="K45" s="11"/>
      <c r="L45" s="11"/>
      <c r="M45" s="11"/>
      <c r="N45" s="11"/>
      <c r="O45" s="11"/>
      <c r="P45" s="11"/>
      <c r="Q45" s="1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x14ac:dyDescent="0.25">
      <c r="A46" s="12" t="s">
        <v>28</v>
      </c>
      <c r="B46" s="11"/>
      <c r="C46" s="11"/>
      <c r="D46" s="11"/>
      <c r="E46" s="11"/>
      <c r="F46" s="11"/>
      <c r="G46" s="11"/>
      <c r="H46" s="53"/>
      <c r="I46" s="11"/>
      <c r="J46" s="53"/>
      <c r="K46" s="11"/>
      <c r="L46" s="11"/>
      <c r="M46" s="11"/>
      <c r="N46" s="11"/>
      <c r="O46" s="11"/>
      <c r="P46" s="11"/>
      <c r="Q46" s="1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x14ac:dyDescent="0.25">
      <c r="A47" s="11"/>
      <c r="B47" s="11"/>
      <c r="C47" s="11"/>
      <c r="D47" s="11"/>
      <c r="E47" s="11"/>
      <c r="F47" s="11"/>
      <c r="G47" s="11"/>
      <c r="H47" s="53"/>
      <c r="I47" s="11"/>
      <c r="J47" s="53"/>
      <c r="K47" s="11"/>
      <c r="L47" s="11"/>
      <c r="M47" s="11"/>
      <c r="N47" s="11"/>
      <c r="O47" s="11"/>
      <c r="P47" s="11"/>
      <c r="Q47" s="1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25">
      <c r="A48" s="151" t="s">
        <v>46</v>
      </c>
      <c r="B48" s="151"/>
      <c r="C48" s="151"/>
      <c r="D48" s="151"/>
      <c r="E48" s="151"/>
      <c r="F48" s="151"/>
      <c r="G48" s="151"/>
      <c r="H48" s="151"/>
      <c r="I48" s="151"/>
      <c r="J48" s="151"/>
      <c r="K48" s="151"/>
      <c r="L48" s="151"/>
      <c r="M48" s="151"/>
      <c r="N48" s="151"/>
      <c r="O48" s="151"/>
      <c r="P48" s="151"/>
      <c r="Q48" s="151"/>
      <c r="R48" s="151"/>
      <c r="S48" s="1"/>
      <c r="T48" s="1"/>
      <c r="U48" s="1"/>
      <c r="V48" s="1"/>
      <c r="W48" s="1"/>
      <c r="X48" s="1"/>
      <c r="Y48" s="1"/>
      <c r="Z48" s="1"/>
    </row>
    <row r="49" spans="1:26" ht="15.75" x14ac:dyDescent="0.25">
      <c r="A49" s="13"/>
      <c r="B49" s="13"/>
      <c r="C49" s="13"/>
      <c r="D49" s="13"/>
      <c r="E49" s="13"/>
      <c r="F49" s="13"/>
      <c r="G49" s="13"/>
      <c r="H49" s="114"/>
      <c r="I49" s="13"/>
      <c r="J49" s="114"/>
      <c r="K49" s="13"/>
      <c r="L49" s="17"/>
      <c r="M49" s="13"/>
      <c r="N49" s="13"/>
      <c r="O49" s="13"/>
      <c r="P49" s="13"/>
      <c r="Q49" s="13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x14ac:dyDescent="0.25">
      <c r="A50" s="151" t="s">
        <v>29</v>
      </c>
      <c r="B50" s="152"/>
      <c r="C50" s="152"/>
      <c r="D50" s="152"/>
      <c r="E50" s="152"/>
      <c r="F50" s="152"/>
      <c r="G50" s="152"/>
      <c r="H50" s="152"/>
      <c r="I50" s="152"/>
      <c r="J50" s="152"/>
      <c r="K50" s="152"/>
      <c r="L50" s="152"/>
      <c r="M50" s="152"/>
      <c r="N50" s="152"/>
      <c r="O50" s="152"/>
      <c r="P50" s="152"/>
      <c r="Q50" s="152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x14ac:dyDescent="0.25">
      <c r="A51" s="13"/>
      <c r="B51" s="13"/>
      <c r="C51" s="13"/>
      <c r="D51" s="13"/>
      <c r="E51" s="13"/>
      <c r="F51" s="13"/>
      <c r="G51" s="13"/>
      <c r="H51" s="114"/>
      <c r="I51" s="13"/>
      <c r="J51" s="114"/>
      <c r="K51" s="13"/>
      <c r="L51" s="17"/>
      <c r="M51" s="13"/>
      <c r="N51" s="13"/>
      <c r="O51" s="13"/>
      <c r="P51" s="13"/>
      <c r="Q51" s="13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x14ac:dyDescent="0.25">
      <c r="A52" s="11"/>
      <c r="B52" s="11"/>
      <c r="C52" s="11"/>
      <c r="D52" s="11"/>
      <c r="E52" s="11"/>
      <c r="F52" s="11"/>
      <c r="G52" s="11"/>
      <c r="H52" s="53"/>
      <c r="I52" s="11"/>
      <c r="J52" s="53"/>
      <c r="K52" s="11"/>
      <c r="L52" s="11"/>
      <c r="M52" s="11"/>
      <c r="N52" s="11"/>
      <c r="O52" s="11"/>
      <c r="P52" s="11"/>
      <c r="Q52" s="1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x14ac:dyDescent="0.25">
      <c r="A53" s="14"/>
      <c r="B53" s="14"/>
      <c r="C53" s="14"/>
      <c r="D53" s="14"/>
      <c r="E53" s="14"/>
      <c r="F53" s="14"/>
      <c r="G53" s="14"/>
      <c r="H53" s="115"/>
      <c r="I53" s="14"/>
      <c r="J53" s="115"/>
      <c r="K53" s="14"/>
      <c r="L53" s="14"/>
      <c r="M53" s="14"/>
      <c r="N53" s="14"/>
      <c r="O53" s="14"/>
      <c r="P53" s="14"/>
      <c r="Q53" s="14"/>
      <c r="R53" s="1"/>
      <c r="S53" s="1"/>
      <c r="T53" s="1"/>
      <c r="U53" s="1"/>
      <c r="V53" s="1"/>
      <c r="W53" s="1"/>
      <c r="X53" s="1"/>
      <c r="Y53" s="1"/>
      <c r="Z53" s="1"/>
    </row>
  </sheetData>
  <sheetProtection selectLockedCells="1"/>
  <protectedRanges>
    <protectedRange sqref="F11:H11" name="Rango1"/>
    <protectedRange sqref="Q19:Q20 D19:E20 D13:E18 Q13:Q18" name="Rango1_1"/>
  </protectedRanges>
  <mergeCells count="33">
    <mergeCell ref="K12:S12"/>
    <mergeCell ref="C26:D26"/>
    <mergeCell ref="C24:D24"/>
    <mergeCell ref="A50:Q50"/>
    <mergeCell ref="A28:G30"/>
    <mergeCell ref="A48:R48"/>
    <mergeCell ref="L16:S17"/>
    <mergeCell ref="B16:E16"/>
    <mergeCell ref="K16:K17"/>
    <mergeCell ref="B17:E17"/>
    <mergeCell ref="G17:J17"/>
    <mergeCell ref="C21:D21"/>
    <mergeCell ref="C22:D22"/>
    <mergeCell ref="P20:Q20"/>
    <mergeCell ref="R20:S20"/>
    <mergeCell ref="C23:D23"/>
    <mergeCell ref="C25:D25"/>
    <mergeCell ref="A22:A26"/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  <mergeCell ref="E11:M11"/>
    <mergeCell ref="D15:E15"/>
    <mergeCell ref="G15:J15"/>
  </mergeCells>
  <pageMargins left="0.7" right="0.7" top="0.75" bottom="0.75" header="0.3" footer="0.3"/>
  <pageSetup paperSize="8" scale="5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 LOTE 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2025-06-17T05:58:09Z</cp:lastPrinted>
  <dcterms:created xsi:type="dcterms:W3CDTF">2017-04-20T06:50:43Z</dcterms:created>
  <dcterms:modified xsi:type="dcterms:W3CDTF">2025-11-19T12:29:32Z</dcterms:modified>
</cp:coreProperties>
</file>